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c9f1982d0772f02f/ドキュメント/1 Microsoft　office/Excel/関数の練習/"/>
    </mc:Choice>
  </mc:AlternateContent>
  <xr:revisionPtr revIDLastSave="392" documentId="8_{706084E5-61D7-4558-A8A0-ACC2C7E25862}" xr6:coauthVersionLast="47" xr6:coauthVersionMax="47" xr10:uidLastSave="{53F55E97-35E6-4A50-8C47-06F0D6DE02F0}"/>
  <bookViews>
    <workbookView xWindow="1080" yWindow="1080" windowWidth="24525" windowHeight="13980" activeTab="3" xr2:uid="{F0CB90D4-B0A4-4231-BDF6-E3B0AAA3A64A}"/>
  </bookViews>
  <sheets>
    <sheet name="練習１" sheetId="1" r:id="rId1"/>
    <sheet name="練習２" sheetId="2" r:id="rId2"/>
    <sheet name="練習３" sheetId="3" r:id="rId3"/>
    <sheet name="練習４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2" i="4" l="1"/>
  <c r="U12" i="4"/>
  <c r="T12" i="4"/>
  <c r="S12" i="4"/>
  <c r="R12" i="4"/>
  <c r="W12" i="4" s="1"/>
  <c r="W11" i="4"/>
  <c r="W10" i="4"/>
  <c r="W9" i="4"/>
  <c r="W8" i="4"/>
  <c r="W7" i="4"/>
  <c r="C24" i="3"/>
  <c r="D24" i="3"/>
  <c r="E24" i="3"/>
  <c r="B24" i="3"/>
  <c r="C30" i="2"/>
  <c r="C31" i="2"/>
  <c r="C32" i="2"/>
  <c r="C33" i="2"/>
  <c r="C34" i="2"/>
  <c r="C35" i="2"/>
  <c r="C36" i="2"/>
  <c r="C37" i="2"/>
  <c r="C38" i="2"/>
  <c r="C29" i="2"/>
  <c r="C15" i="1"/>
  <c r="E15" i="1" s="1"/>
  <c r="C14" i="1"/>
  <c r="E14" i="1" s="1"/>
  <c r="O17" i="4"/>
  <c r="N17" i="4"/>
  <c r="M17" i="4"/>
  <c r="L17" i="4"/>
  <c r="K17" i="4"/>
  <c r="J17" i="4"/>
  <c r="F22" i="4"/>
  <c r="E22" i="4"/>
  <c r="D22" i="4"/>
  <c r="C22" i="4"/>
  <c r="B22" i="4"/>
  <c r="G21" i="4"/>
  <c r="G20" i="4"/>
  <c r="G19" i="4"/>
  <c r="G18" i="4"/>
  <c r="G17" i="4"/>
  <c r="B12" i="4"/>
  <c r="C12" i="4"/>
  <c r="D12" i="4"/>
  <c r="E12" i="4"/>
  <c r="F12" i="4"/>
  <c r="G7" i="4"/>
  <c r="G8" i="4"/>
  <c r="G9" i="4"/>
  <c r="G10" i="4"/>
  <c r="G11" i="4"/>
  <c r="J18" i="4"/>
  <c r="D29" i="2"/>
  <c r="B26" i="3"/>
  <c r="C16" i="1"/>
  <c r="G22" i="4" l="1"/>
  <c r="G12" i="4"/>
</calcChain>
</file>

<file path=xl/sharedStrings.xml><?xml version="1.0" encoding="utf-8"?>
<sst xmlns="http://schemas.openxmlformats.org/spreadsheetml/2006/main" count="199" uniqueCount="59">
  <si>
    <t>D</t>
  </si>
  <si>
    <t>日付</t>
  </si>
  <si>
    <t>商品名</t>
  </si>
  <si>
    <t>単価</t>
  </si>
  <si>
    <t>数量</t>
  </si>
  <si>
    <t>金額</t>
  </si>
  <si>
    <t>りんご</t>
  </si>
  <si>
    <t>みかん</t>
  </si>
  <si>
    <t>バナナ</t>
  </si>
  <si>
    <t>梨</t>
  </si>
  <si>
    <t>No</t>
  </si>
  <si>
    <t>－</t>
  </si>
  <si>
    <t>旅費交通費</t>
  </si>
  <si>
    <t>事務消耗費</t>
  </si>
  <si>
    <t>福利厚生費</t>
  </si>
  <si>
    <t>交際費</t>
  </si>
  <si>
    <t>金銭出納張</t>
  </si>
  <si>
    <t>合計</t>
  </si>
  <si>
    <t>費目コード</t>
  </si>
  <si>
    <t>費目</t>
  </si>
  <si>
    <t>生徒</t>
    <rPh sb="0" eb="2">
      <t>セイト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</si>
  <si>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</si>
  <si>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</si>
  <si>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</si>
  <si>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</si>
  <si>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</si>
  <si>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国語</t>
    <rPh sb="0" eb="2">
      <t>コクゴ</t>
    </rPh>
    <phoneticPr fontId="1"/>
  </si>
  <si>
    <t>算数</t>
    <rPh sb="0" eb="2">
      <t>サンスウ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</si>
  <si>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</si>
  <si>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</si>
  <si>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</si>
  <si>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</si>
  <si>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問題</t>
    <rPh sb="0" eb="2">
      <t>モンダイ</t>
    </rPh>
    <phoneticPr fontId="1"/>
  </si>
  <si>
    <t>解答</t>
    <rPh sb="0" eb="2">
      <t>カイトウ</t>
    </rPh>
    <phoneticPr fontId="1"/>
  </si>
  <si>
    <t>右の表から商品名、単価、数量を表検索してください</t>
    <rPh sb="0" eb="1">
      <t>ミギ</t>
    </rPh>
    <rPh sb="2" eb="3">
      <t>ヒョウ</t>
    </rPh>
    <rPh sb="5" eb="8">
      <t>ショウヒンメイ</t>
    </rPh>
    <rPh sb="9" eb="11">
      <t>タンカ</t>
    </rPh>
    <rPh sb="12" eb="14">
      <t>スウリョウ</t>
    </rPh>
    <rPh sb="15" eb="18">
      <t>ヒョウケンサク</t>
    </rPh>
    <phoneticPr fontId="1"/>
  </si>
  <si>
    <t>復習</t>
    <rPh sb="0" eb="2">
      <t>フクシュウ</t>
    </rPh>
    <phoneticPr fontId="1"/>
  </si>
  <si>
    <t>金銭出納帳の費目コードが入力されたら費目が表示されるようにしてください</t>
    <rPh sb="0" eb="5">
      <t>キンセンスイトウチョウ</t>
    </rPh>
    <rPh sb="6" eb="8">
      <t>ヒモク</t>
    </rPh>
    <rPh sb="12" eb="14">
      <t>ニュウリョク</t>
    </rPh>
    <rPh sb="18" eb="20">
      <t>ヒモク</t>
    </rPh>
    <rPh sb="21" eb="23">
      <t>ヒョウジ</t>
    </rPh>
    <phoneticPr fontId="1"/>
  </si>
  <si>
    <t>費目コード表</t>
    <rPh sb="0" eb="2">
      <t>ヒモク</t>
    </rPh>
    <rPh sb="5" eb="6">
      <t>ヒョウ</t>
    </rPh>
    <phoneticPr fontId="1"/>
  </si>
  <si>
    <t>日付</t>
    <phoneticPr fontId="10"/>
  </si>
  <si>
    <t>商品名</t>
    <phoneticPr fontId="10"/>
  </si>
  <si>
    <t>単価</t>
    <phoneticPr fontId="10"/>
  </si>
  <si>
    <t>数量</t>
    <phoneticPr fontId="10"/>
  </si>
  <si>
    <t>金額</t>
    <phoneticPr fontId="10"/>
  </si>
  <si>
    <t>1.　旅行先のアンケートをとりました。旅行先No.を入力したら旅行先が表示されるようにしてください</t>
    <rPh sb="3" eb="6">
      <t>リョコウサキ</t>
    </rPh>
    <rPh sb="19" eb="21">
      <t>リョコウ</t>
    </rPh>
    <rPh sb="21" eb="22">
      <t>サキ</t>
    </rPh>
    <rPh sb="26" eb="28">
      <t>ニュウリョク</t>
    </rPh>
    <rPh sb="31" eb="34">
      <t>リョコウサキ</t>
    </rPh>
    <rPh sb="35" eb="37">
      <t>ヒョウジ</t>
    </rPh>
    <phoneticPr fontId="10"/>
  </si>
  <si>
    <t>2.　旅行先NO.が入力されていない場合、エラーにならないようにしてください。</t>
    <rPh sb="3" eb="6">
      <t>リョコウサキ</t>
    </rPh>
    <rPh sb="10" eb="12">
      <t>ニュウリョク</t>
    </rPh>
    <rPh sb="18" eb="20">
      <t>バアイ</t>
    </rPh>
    <phoneticPr fontId="10"/>
  </si>
  <si>
    <t>コード番号</t>
    <rPh sb="3" eb="5">
      <t>バンゴウ</t>
    </rPh>
    <phoneticPr fontId="10"/>
  </si>
  <si>
    <t>名前</t>
    <rPh sb="0" eb="2">
      <t>ナマエ</t>
    </rPh>
    <phoneticPr fontId="10"/>
  </si>
  <si>
    <t>武蔵小杉</t>
    <rPh sb="0" eb="4">
      <t>ムサシコスギ</t>
    </rPh>
    <phoneticPr fontId="10"/>
  </si>
  <si>
    <t>吉祥寺</t>
    <rPh sb="0" eb="3">
      <t>キチジョウジ</t>
    </rPh>
    <phoneticPr fontId="10"/>
  </si>
  <si>
    <t>横浜</t>
    <rPh sb="0" eb="2">
      <t>ヨコハマ</t>
    </rPh>
    <phoneticPr fontId="10"/>
  </si>
  <si>
    <t>二子玉川</t>
    <rPh sb="0" eb="4">
      <t>フタコタマガワ</t>
    </rPh>
    <phoneticPr fontId="10"/>
  </si>
  <si>
    <t>品川</t>
    <rPh sb="0" eb="2">
      <t>シナガワ</t>
    </rPh>
    <phoneticPr fontId="10"/>
  </si>
  <si>
    <t>舞浜</t>
    <rPh sb="0" eb="2">
      <t>マイハマ</t>
    </rPh>
    <phoneticPr fontId="10"/>
  </si>
  <si>
    <t>住みたい街アンケート</t>
    <rPh sb="0" eb="1">
      <t>ス</t>
    </rPh>
    <rPh sb="4" eb="5">
      <t>マチ</t>
    </rPh>
    <phoneticPr fontId="10"/>
  </si>
  <si>
    <t>消耗品費</t>
  </si>
  <si>
    <t>事務用品費</t>
  </si>
  <si>
    <t>会議費</t>
  </si>
  <si>
    <t>1.　生徒コードを入力すると各教科の点数が表示されるようにしてください</t>
    <rPh sb="3" eb="5">
      <t>セイト</t>
    </rPh>
    <rPh sb="9" eb="11">
      <t>ニュウリョク</t>
    </rPh>
    <rPh sb="14" eb="17">
      <t>カクキョウカ</t>
    </rPh>
    <rPh sb="18" eb="20">
      <t>テンスウ</t>
    </rPh>
    <rPh sb="21" eb="23">
      <t>ヒョウジ</t>
    </rPh>
    <phoneticPr fontId="1"/>
  </si>
  <si>
    <t>2.　生徒コードはリストで選べるようにしてください</t>
    <rPh sb="3" eb="5">
      <t>セイト</t>
    </rPh>
    <rPh sb="13" eb="14">
      <t>エラ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</si>
</sst>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2"/>
      <charset val="128"/>
      <scheme val="minor"/>
    </font>
    <font>
      <b/>
      <sz val="1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/>
    <xf numFmtId="6" fontId="2" fillId="0" borderId="0" applyFont="0" applyFill="0" applyBorder="0" applyAlignment="0" applyProtection="0"/>
    <xf numFmtId="0" fontId="5" fillId="0" borderId="0">
      <alignment vertical="center"/>
    </xf>
    <xf numFmtId="0" fontId="4" fillId="2" borderId="0">
      <alignment vertical="center"/>
    </xf>
    <xf numFmtId="0" fontId="6" fillId="0" borderId="0">
      <alignment vertical="center"/>
    </xf>
    <xf numFmtId="0" fontId="7" fillId="3" borderId="7">
      <alignment horizontal="center" vertical="center"/>
    </xf>
    <xf numFmtId="0" fontId="9" fillId="4" borderId="7">
      <alignment horizontal="center" vertical="center"/>
    </xf>
    <xf numFmtId="0" fontId="11" fillId="0" borderId="8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" xfId="0" applyBorder="1">
      <alignment vertical="center"/>
    </xf>
    <xf numFmtId="56" fontId="0" fillId="0" borderId="2" xfId="0" applyNumberFormat="1" applyBorder="1">
      <alignment vertical="center"/>
    </xf>
    <xf numFmtId="3" fontId="0" fillId="0" borderId="3" xfId="0" applyNumberFormat="1" applyBorder="1">
      <alignment vertical="center"/>
    </xf>
    <xf numFmtId="56" fontId="0" fillId="0" borderId="4" xfId="0" applyNumberFormat="1" applyBorder="1">
      <alignment vertical="center"/>
    </xf>
    <xf numFmtId="3" fontId="0" fillId="0" borderId="1" xfId="0" applyNumberFormat="1" applyBorder="1">
      <alignment vertical="center"/>
    </xf>
    <xf numFmtId="0" fontId="5" fillId="0" borderId="0" xfId="3">
      <alignment vertical="center"/>
    </xf>
    <xf numFmtId="6" fontId="0" fillId="0" borderId="7" xfId="0" applyNumberFormat="1" applyBorder="1">
      <alignment vertical="center"/>
    </xf>
    <xf numFmtId="0" fontId="0" fillId="0" borderId="6" xfId="0" applyBorder="1">
      <alignment vertical="center"/>
    </xf>
    <xf numFmtId="0" fontId="6" fillId="0" borderId="0" xfId="5">
      <alignment vertical="center"/>
    </xf>
    <xf numFmtId="0" fontId="7" fillId="3" borderId="0" xfId="6" applyBorder="1">
      <alignment horizontal="center" vertical="center"/>
    </xf>
    <xf numFmtId="0" fontId="8" fillId="0" borderId="8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7" fillId="3" borderId="7" xfId="6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9" fillId="4" borderId="7" xfId="7">
      <alignment horizontal="center" vertical="center"/>
    </xf>
    <xf numFmtId="0" fontId="11" fillId="0" borderId="8" xfId="0" applyFont="1" applyBorder="1">
      <alignment vertical="center"/>
    </xf>
    <xf numFmtId="0" fontId="7" fillId="3" borderId="9" xfId="6" applyBorder="1" applyAlignment="1">
      <alignment horizontal="center" vertical="center"/>
    </xf>
    <xf numFmtId="0" fontId="7" fillId="3" borderId="10" xfId="6" applyBorder="1" applyAlignment="1">
      <alignment horizontal="center" vertical="center"/>
    </xf>
    <xf numFmtId="0" fontId="7" fillId="3" borderId="11" xfId="6" applyBorder="1" applyAlignment="1">
      <alignment horizontal="center" vertical="center"/>
    </xf>
    <xf numFmtId="0" fontId="11" fillId="0" borderId="8" xfId="8">
      <alignment vertical="center"/>
    </xf>
    <xf numFmtId="14" fontId="9" fillId="4" borderId="7" xfId="7" applyNumberFormat="1">
      <alignment horizontal="center" vertical="center"/>
    </xf>
  </cellXfs>
  <cellStyles count="9">
    <cellStyle name="スタイル 1" xfId="6" xr:uid="{1D545A61-1B08-4D1B-9BD9-DBB9A3E18AAD}"/>
    <cellStyle name="解答" xfId="4" xr:uid="{997C95B4-38D7-4990-901C-577FEDBA823F}"/>
    <cellStyle name="項目" xfId="7" xr:uid="{BA00121C-262D-426D-BFE5-13F1A433ACDF}"/>
    <cellStyle name="数式" xfId="5" xr:uid="{02D841E7-0B96-4E1B-9823-70B1CC1F4B88}"/>
    <cellStyle name="通貨 2" xfId="2" xr:uid="{C471544F-0DAA-401F-9EDA-0C14881ADB8E}"/>
    <cellStyle name="標準" xfId="0" builtinId="0"/>
    <cellStyle name="標準 2" xfId="1" xr:uid="{B605EB04-A0A3-4B72-9C21-3FDD0A45CA3D}"/>
    <cellStyle name="問題" xfId="3" xr:uid="{ED41B4DD-ED93-4FA2-A101-BB8F62BE95F4}"/>
    <cellStyle name="問題文" xfId="8" xr:uid="{60C44027-DCD3-47C3-BF6B-44CD7D8290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/>
      <a:bodyPr vertOverflow="clip" horzOverflow="clip" wrap="none" rtlCol="0" anchor="t">
        <a:spAutoFit/>
      </a:bodyPr>
      <a:lstStyle>
        <a:defPPr algn="l">
          <a:defRPr kumimoji="1" sz="2800">
            <a:latin typeface="+mj-ea"/>
            <a:ea typeface="+mj-ea"/>
          </a:defRPr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tx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40E1A-C0BB-4AF6-9E01-839427F46BCA}">
  <dimension ref="A1:W22"/>
  <sheetViews>
    <sheetView workbookViewId="0">
      <selection activeCell="M17" sqref="M17"/>
    </sheetView>
  </sheetViews>
  <sheetFormatPr defaultRowHeight="18.75" x14ac:dyDescent="0.4"/>
  <sheetData>
    <row r="1" spans="1:23" ht="25.5" x14ac:dyDescent="0.4">
      <c r="A1" s="16" t="s">
        <v>32</v>
      </c>
      <c r="B1" s="16"/>
      <c r="C1" s="16"/>
      <c r="D1" s="16"/>
      <c r="E1" s="16"/>
      <c r="F1" s="16"/>
      <c r="G1" s="16"/>
      <c r="H1" s="16"/>
      <c r="I1" s="16"/>
      <c r="J1" s="16"/>
      <c r="K1" s="16"/>
      <c r="M1" s="16" t="s">
        <v>35</v>
      </c>
      <c r="N1" s="16"/>
      <c r="O1" s="16"/>
      <c r="P1" s="16"/>
      <c r="Q1" s="16"/>
      <c r="R1" s="16"/>
      <c r="S1" s="16"/>
      <c r="T1" s="16"/>
      <c r="U1" s="16"/>
      <c r="V1" s="16"/>
      <c r="W1" s="16"/>
    </row>
    <row r="3" spans="1:23" ht="19.5" x14ac:dyDescent="0.4">
      <c r="A3" s="17" t="s">
        <v>34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6" spans="1:23" x14ac:dyDescent="0.4">
      <c r="A6" s="21" t="s">
        <v>38</v>
      </c>
      <c r="B6" s="21" t="s">
        <v>39</v>
      </c>
      <c r="C6" s="21" t="s">
        <v>40</v>
      </c>
      <c r="D6" s="21" t="s">
        <v>41</v>
      </c>
      <c r="E6" s="21" t="s">
        <v>42</v>
      </c>
      <c r="G6" s="21" t="s">
        <v>2</v>
      </c>
      <c r="H6" s="21" t="s">
        <v>6</v>
      </c>
      <c r="I6" s="21" t="s">
        <v>7</v>
      </c>
      <c r="J6" s="21" t="s">
        <v>8</v>
      </c>
      <c r="K6" s="21" t="s">
        <v>9</v>
      </c>
      <c r="M6" s="21" t="s">
        <v>1</v>
      </c>
      <c r="N6" s="21" t="s">
        <v>2</v>
      </c>
      <c r="O6" s="21" t="s">
        <v>3</v>
      </c>
      <c r="P6" s="21" t="s">
        <v>4</v>
      </c>
      <c r="Q6" s="21" t="s">
        <v>5</v>
      </c>
      <c r="S6" s="21" t="s">
        <v>2</v>
      </c>
      <c r="T6" s="21" t="s">
        <v>6</v>
      </c>
      <c r="U6" s="21" t="s">
        <v>7</v>
      </c>
      <c r="V6" s="21" t="s">
        <v>8</v>
      </c>
      <c r="W6" s="21" t="s">
        <v>9</v>
      </c>
    </row>
    <row r="7" spans="1:23" ht="19.5" thickBot="1" x14ac:dyDescent="0.45">
      <c r="A7" s="8">
        <v>44652</v>
      </c>
      <c r="B7" s="2" t="s">
        <v>6</v>
      </c>
      <c r="C7" s="2"/>
      <c r="D7" s="2">
        <v>3</v>
      </c>
      <c r="E7" s="9"/>
      <c r="G7" s="5" t="s">
        <v>3</v>
      </c>
      <c r="H7" s="6">
        <v>100</v>
      </c>
      <c r="I7" s="6">
        <v>150</v>
      </c>
      <c r="J7" s="6">
        <v>120</v>
      </c>
      <c r="K7" s="7">
        <v>200</v>
      </c>
      <c r="M7" s="8">
        <v>44652</v>
      </c>
      <c r="N7" s="2" t="s">
        <v>6</v>
      </c>
      <c r="O7" s="2"/>
      <c r="P7" s="2">
        <v>3</v>
      </c>
      <c r="Q7" s="9"/>
      <c r="S7" s="5" t="s">
        <v>3</v>
      </c>
      <c r="T7" s="6">
        <v>100</v>
      </c>
      <c r="U7" s="6">
        <v>150</v>
      </c>
      <c r="V7" s="6">
        <v>120</v>
      </c>
      <c r="W7" s="7">
        <v>200</v>
      </c>
    </row>
    <row r="8" spans="1:23" ht="19.5" thickBot="1" x14ac:dyDescent="0.45">
      <c r="A8" s="10">
        <v>44653</v>
      </c>
      <c r="B8" s="6" t="s">
        <v>8</v>
      </c>
      <c r="C8" s="6"/>
      <c r="D8" s="6">
        <v>6</v>
      </c>
      <c r="E8" s="11"/>
      <c r="M8" s="10">
        <v>44653</v>
      </c>
      <c r="N8" s="6" t="s">
        <v>8</v>
      </c>
      <c r="O8" s="6"/>
      <c r="P8" s="6">
        <v>6</v>
      </c>
      <c r="Q8" s="11"/>
    </row>
    <row r="11" spans="1:23" ht="25.5" x14ac:dyDescent="0.4">
      <c r="A11" s="19" t="s">
        <v>33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3" spans="1:23" x14ac:dyDescent="0.4">
      <c r="A13" s="21" t="s">
        <v>1</v>
      </c>
      <c r="B13" s="21" t="s">
        <v>2</v>
      </c>
      <c r="C13" s="21" t="s">
        <v>3</v>
      </c>
      <c r="D13" s="21" t="s">
        <v>4</v>
      </c>
      <c r="E13" s="21" t="s">
        <v>5</v>
      </c>
      <c r="G13" s="21" t="s">
        <v>2</v>
      </c>
      <c r="H13" s="21" t="s">
        <v>6</v>
      </c>
      <c r="I13" s="21" t="s">
        <v>7</v>
      </c>
      <c r="J13" s="21" t="s">
        <v>8</v>
      </c>
      <c r="K13" s="21" t="s">
        <v>9</v>
      </c>
    </row>
    <row r="14" spans="1:23" ht="19.5" thickBot="1" x14ac:dyDescent="0.45">
      <c r="A14" s="8">
        <v>44652</v>
      </c>
      <c r="B14" s="2" t="s">
        <v>6</v>
      </c>
      <c r="C14" s="2">
        <f>HLOOKUP(B14,$H$13:$K$14,2,0)</f>
        <v>100</v>
      </c>
      <c r="D14" s="2">
        <v>3</v>
      </c>
      <c r="E14" s="4">
        <f>C14*D14</f>
        <v>300</v>
      </c>
      <c r="G14" s="5" t="s">
        <v>3</v>
      </c>
      <c r="H14" s="6">
        <v>100</v>
      </c>
      <c r="I14" s="6">
        <v>150</v>
      </c>
      <c r="J14" s="6">
        <v>120</v>
      </c>
      <c r="K14" s="7">
        <v>200</v>
      </c>
    </row>
    <row r="15" spans="1:23" ht="19.5" thickBot="1" x14ac:dyDescent="0.45">
      <c r="A15" s="10">
        <v>44653</v>
      </c>
      <c r="B15" s="6" t="s">
        <v>8</v>
      </c>
      <c r="C15" s="6">
        <f>HLOOKUP(B15,$H$13:$K$14,2,0)</f>
        <v>120</v>
      </c>
      <c r="D15" s="6">
        <v>6</v>
      </c>
      <c r="E15" s="7">
        <f>C15*D15</f>
        <v>720</v>
      </c>
    </row>
    <row r="16" spans="1:23" ht="24" x14ac:dyDescent="0.4">
      <c r="C16" s="15" t="str">
        <f ca="1">_xlfn.FORMULATEXT(C14)</f>
        <v>=HLOOKUP(B14,$H$13:$K$14,2,0)</v>
      </c>
    </row>
    <row r="22" spans="10:10" x14ac:dyDescent="0.4">
      <c r="J22" s="1"/>
    </row>
  </sheetData>
  <mergeCells count="4">
    <mergeCell ref="A11:K11"/>
    <mergeCell ref="A1:K1"/>
    <mergeCell ref="A3:W3"/>
    <mergeCell ref="M1:W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59D6D-9E85-4DCD-998E-4F23BBF1DB0B}">
  <dimension ref="A1:P38"/>
  <sheetViews>
    <sheetView workbookViewId="0">
      <selection sqref="A1:G1"/>
    </sheetView>
  </sheetViews>
  <sheetFormatPr defaultRowHeight="18.75" x14ac:dyDescent="0.4"/>
  <cols>
    <col min="1" max="1" width="10.625" customWidth="1"/>
    <col min="2" max="2" width="11.25" bestFit="1" customWidth="1"/>
    <col min="3" max="7" width="10.625" customWidth="1"/>
    <col min="11" max="11" width="11.25" bestFit="1" customWidth="1"/>
    <col min="16" max="16" width="11" bestFit="1" customWidth="1"/>
  </cols>
  <sheetData>
    <row r="1" spans="1:16" ht="25.5" x14ac:dyDescent="0.4">
      <c r="A1" s="23" t="s">
        <v>32</v>
      </c>
      <c r="B1" s="24"/>
      <c r="C1" s="24"/>
      <c r="D1" s="24"/>
      <c r="E1" s="24"/>
      <c r="F1" s="24"/>
      <c r="G1" s="24"/>
      <c r="J1" s="19" t="s">
        <v>35</v>
      </c>
      <c r="K1" s="19"/>
      <c r="L1" s="19"/>
      <c r="M1" s="19"/>
      <c r="N1" s="19"/>
      <c r="O1" s="19"/>
      <c r="P1" s="19"/>
    </row>
    <row r="3" spans="1:16" x14ac:dyDescent="0.4">
      <c r="A3" s="22" t="s">
        <v>43</v>
      </c>
      <c r="B3" s="22"/>
      <c r="C3" s="22"/>
      <c r="D3" s="22"/>
      <c r="E3" s="22"/>
      <c r="F3" s="22"/>
      <c r="G3" s="22"/>
      <c r="H3" s="22"/>
    </row>
    <row r="4" spans="1:16" x14ac:dyDescent="0.4">
      <c r="A4" s="22" t="s">
        <v>44</v>
      </c>
      <c r="B4" s="22"/>
      <c r="C4" s="22"/>
      <c r="D4" s="22"/>
      <c r="E4" s="22"/>
      <c r="F4" s="22"/>
      <c r="G4" s="22"/>
      <c r="H4" s="22"/>
    </row>
    <row r="6" spans="1:16" x14ac:dyDescent="0.4">
      <c r="A6" s="18" t="s">
        <v>53</v>
      </c>
      <c r="B6" s="18"/>
      <c r="C6" s="18"/>
      <c r="D6" s="18"/>
      <c r="E6" s="18"/>
      <c r="F6" s="18"/>
      <c r="G6" s="18"/>
      <c r="J6" s="18" t="s">
        <v>53</v>
      </c>
      <c r="K6" s="18"/>
      <c r="L6" s="18"/>
      <c r="M6" s="18"/>
      <c r="N6" s="18"/>
      <c r="O6" s="18"/>
      <c r="P6" s="18"/>
    </row>
    <row r="7" spans="1:16" x14ac:dyDescent="0.4">
      <c r="A7" s="21" t="s">
        <v>45</v>
      </c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J7" s="21" t="s">
        <v>45</v>
      </c>
      <c r="K7" s="21">
        <v>1</v>
      </c>
      <c r="L7" s="21">
        <v>2</v>
      </c>
      <c r="M7" s="21">
        <v>3</v>
      </c>
      <c r="N7" s="21">
        <v>4</v>
      </c>
      <c r="O7" s="21">
        <v>5</v>
      </c>
      <c r="P7" s="21">
        <v>6</v>
      </c>
    </row>
    <row r="8" spans="1:16" x14ac:dyDescent="0.4">
      <c r="A8" s="2" t="s">
        <v>46</v>
      </c>
      <c r="B8" s="2" t="s">
        <v>47</v>
      </c>
      <c r="C8" s="2" t="s">
        <v>48</v>
      </c>
      <c r="D8" s="2" t="s">
        <v>49</v>
      </c>
      <c r="E8" s="2" t="s">
        <v>50</v>
      </c>
      <c r="F8" s="2" t="s">
        <v>51</v>
      </c>
      <c r="G8" s="2" t="s">
        <v>52</v>
      </c>
      <c r="J8" s="2" t="s">
        <v>46</v>
      </c>
      <c r="K8" s="2" t="s">
        <v>47</v>
      </c>
      <c r="L8" s="2" t="s">
        <v>48</v>
      </c>
      <c r="M8" s="2" t="s">
        <v>49</v>
      </c>
      <c r="N8" s="2" t="s">
        <v>50</v>
      </c>
      <c r="O8" s="2" t="s">
        <v>51</v>
      </c>
      <c r="P8" s="2" t="s">
        <v>52</v>
      </c>
    </row>
    <row r="10" spans="1:16" x14ac:dyDescent="0.4">
      <c r="A10" s="21" t="s">
        <v>10</v>
      </c>
      <c r="B10" s="21" t="s">
        <v>45</v>
      </c>
      <c r="C10" s="21" t="s">
        <v>46</v>
      </c>
      <c r="J10" s="21" t="s">
        <v>10</v>
      </c>
      <c r="K10" s="21" t="s">
        <v>45</v>
      </c>
      <c r="L10" s="21" t="s">
        <v>46</v>
      </c>
    </row>
    <row r="11" spans="1:16" x14ac:dyDescent="0.4">
      <c r="A11" s="2">
        <v>1</v>
      </c>
      <c r="B11" s="2"/>
      <c r="C11" s="2"/>
      <c r="J11" s="2">
        <v>1</v>
      </c>
      <c r="K11" s="2"/>
      <c r="L11" s="2"/>
    </row>
    <row r="12" spans="1:16" x14ac:dyDescent="0.4">
      <c r="A12" s="2">
        <v>2</v>
      </c>
      <c r="B12" s="2"/>
      <c r="C12" s="2"/>
      <c r="J12" s="2">
        <v>2</v>
      </c>
      <c r="K12" s="2"/>
      <c r="L12" s="2"/>
    </row>
    <row r="13" spans="1:16" x14ac:dyDescent="0.4">
      <c r="A13" s="2">
        <v>3</v>
      </c>
      <c r="B13" s="2"/>
      <c r="C13" s="2"/>
      <c r="J13" s="2">
        <v>3</v>
      </c>
      <c r="K13" s="2"/>
      <c r="L13" s="2"/>
    </row>
    <row r="14" spans="1:16" x14ac:dyDescent="0.4">
      <c r="A14" s="2">
        <v>4</v>
      </c>
      <c r="B14" s="2"/>
      <c r="C14" s="2"/>
      <c r="J14" s="2">
        <v>4</v>
      </c>
      <c r="K14" s="2"/>
      <c r="L14" s="2"/>
    </row>
    <row r="15" spans="1:16" x14ac:dyDescent="0.4">
      <c r="A15" s="2">
        <v>5</v>
      </c>
      <c r="B15" s="2"/>
      <c r="C15" s="2"/>
      <c r="J15" s="2">
        <v>5</v>
      </c>
      <c r="K15" s="2"/>
      <c r="L15" s="2"/>
    </row>
    <row r="16" spans="1:16" x14ac:dyDescent="0.4">
      <c r="A16" s="2">
        <v>6</v>
      </c>
      <c r="B16" s="2"/>
      <c r="C16" s="2"/>
      <c r="J16" s="2">
        <v>6</v>
      </c>
      <c r="K16" s="2"/>
      <c r="L16" s="2"/>
    </row>
    <row r="17" spans="1:12" x14ac:dyDescent="0.4">
      <c r="A17" s="2">
        <v>7</v>
      </c>
      <c r="B17" s="2"/>
      <c r="C17" s="2"/>
      <c r="J17" s="2">
        <v>7</v>
      </c>
      <c r="K17" s="2"/>
      <c r="L17" s="2"/>
    </row>
    <row r="18" spans="1:12" x14ac:dyDescent="0.4">
      <c r="A18" s="2">
        <v>8</v>
      </c>
      <c r="B18" s="2"/>
      <c r="C18" s="2"/>
      <c r="J18" s="2">
        <v>8</v>
      </c>
      <c r="K18" s="2"/>
      <c r="L18" s="2"/>
    </row>
    <row r="19" spans="1:12" x14ac:dyDescent="0.4">
      <c r="A19" s="2">
        <v>9</v>
      </c>
      <c r="B19" s="2"/>
      <c r="C19" s="2"/>
      <c r="J19" s="2">
        <v>9</v>
      </c>
      <c r="K19" s="2"/>
      <c r="L19" s="2"/>
    </row>
    <row r="20" spans="1:12" x14ac:dyDescent="0.4">
      <c r="A20" s="2">
        <v>10</v>
      </c>
      <c r="B20" s="2"/>
      <c r="C20" s="2"/>
      <c r="J20" s="2">
        <v>10</v>
      </c>
      <c r="K20" s="2"/>
      <c r="L20" s="2"/>
    </row>
    <row r="22" spans="1:12" ht="25.5" x14ac:dyDescent="0.4">
      <c r="A22" s="19" t="s">
        <v>33</v>
      </c>
      <c r="B22" s="19"/>
      <c r="C22" s="19"/>
      <c r="D22" s="19"/>
      <c r="E22" s="19"/>
      <c r="F22" s="19"/>
      <c r="G22" s="19"/>
    </row>
    <row r="24" spans="1:12" x14ac:dyDescent="0.4">
      <c r="A24" s="18" t="s">
        <v>53</v>
      </c>
      <c r="B24" s="18"/>
      <c r="C24" s="18"/>
      <c r="D24" s="18"/>
      <c r="E24" s="18"/>
      <c r="F24" s="18"/>
      <c r="G24" s="18"/>
    </row>
    <row r="25" spans="1:12" x14ac:dyDescent="0.4">
      <c r="A25" s="21" t="s">
        <v>45</v>
      </c>
      <c r="B25" s="21">
        <v>1</v>
      </c>
      <c r="C25" s="21">
        <v>2</v>
      </c>
      <c r="D25" s="21">
        <v>3</v>
      </c>
      <c r="E25" s="21">
        <v>4</v>
      </c>
      <c r="F25" s="21">
        <v>5</v>
      </c>
      <c r="G25" s="21">
        <v>6</v>
      </c>
    </row>
    <row r="26" spans="1:12" x14ac:dyDescent="0.4">
      <c r="A26" s="2" t="s">
        <v>46</v>
      </c>
      <c r="B26" s="2" t="s">
        <v>47</v>
      </c>
      <c r="C26" s="2" t="s">
        <v>48</v>
      </c>
      <c r="D26" s="2" t="s">
        <v>49</v>
      </c>
      <c r="E26" s="2" t="s">
        <v>50</v>
      </c>
      <c r="F26" s="2" t="s">
        <v>51</v>
      </c>
      <c r="G26" s="2" t="s">
        <v>52</v>
      </c>
    </row>
    <row r="28" spans="1:12" x14ac:dyDescent="0.4">
      <c r="A28" s="21" t="s">
        <v>10</v>
      </c>
      <c r="B28" s="21" t="s">
        <v>45</v>
      </c>
      <c r="C28" s="21" t="s">
        <v>46</v>
      </c>
    </row>
    <row r="29" spans="1:12" ht="24" x14ac:dyDescent="0.4">
      <c r="A29" s="2">
        <v>1</v>
      </c>
      <c r="B29" s="2">
        <v>1</v>
      </c>
      <c r="C29" s="2" t="str">
        <f>IF(B29="","",HLOOKUP(B29,$B$25:$G$26,2,0))</f>
        <v>武蔵小杉</v>
      </c>
      <c r="D29" s="15" t="str">
        <f ca="1">_xlfn.FORMULATEXT(C29)</f>
        <v>=IF(B29="","",HLOOKUP(B29,$B$25:$G$26,2,0))</v>
      </c>
    </row>
    <row r="30" spans="1:12" x14ac:dyDescent="0.4">
      <c r="A30" s="2">
        <v>2</v>
      </c>
      <c r="B30" s="2">
        <v>2</v>
      </c>
      <c r="C30" s="2" t="str">
        <f t="shared" ref="C30:C38" si="0">IF(B30="","",HLOOKUP(B30,$B$25:$G$26,2,0))</f>
        <v>吉祥寺</v>
      </c>
    </row>
    <row r="31" spans="1:12" x14ac:dyDescent="0.4">
      <c r="A31" s="2">
        <v>3</v>
      </c>
      <c r="B31" s="2">
        <v>5</v>
      </c>
      <c r="C31" s="2" t="str">
        <f t="shared" si="0"/>
        <v>品川</v>
      </c>
    </row>
    <row r="32" spans="1:12" x14ac:dyDescent="0.4">
      <c r="A32" s="2">
        <v>4</v>
      </c>
      <c r="B32" s="2"/>
      <c r="C32" s="2" t="str">
        <f t="shared" si="0"/>
        <v/>
      </c>
    </row>
    <row r="33" spans="1:3" x14ac:dyDescent="0.4">
      <c r="A33" s="2">
        <v>5</v>
      </c>
      <c r="B33" s="2"/>
      <c r="C33" s="2" t="str">
        <f t="shared" si="0"/>
        <v/>
      </c>
    </row>
    <row r="34" spans="1:3" x14ac:dyDescent="0.4">
      <c r="A34" s="2">
        <v>6</v>
      </c>
      <c r="B34" s="2"/>
      <c r="C34" s="2" t="str">
        <f t="shared" si="0"/>
        <v/>
      </c>
    </row>
    <row r="35" spans="1:3" x14ac:dyDescent="0.4">
      <c r="A35" s="2">
        <v>7</v>
      </c>
      <c r="B35" s="2"/>
      <c r="C35" s="2" t="str">
        <f t="shared" si="0"/>
        <v/>
      </c>
    </row>
    <row r="36" spans="1:3" x14ac:dyDescent="0.4">
      <c r="A36" s="2">
        <v>8</v>
      </c>
      <c r="B36" s="2"/>
      <c r="C36" s="2" t="str">
        <f t="shared" si="0"/>
        <v/>
      </c>
    </row>
    <row r="37" spans="1:3" x14ac:dyDescent="0.4">
      <c r="A37" s="2">
        <v>9</v>
      </c>
      <c r="B37" s="2"/>
      <c r="C37" s="2" t="str">
        <f t="shared" si="0"/>
        <v/>
      </c>
    </row>
    <row r="38" spans="1:3" x14ac:dyDescent="0.4">
      <c r="A38" s="2">
        <v>10</v>
      </c>
      <c r="B38" s="2"/>
      <c r="C38" s="2" t="str">
        <f t="shared" si="0"/>
        <v/>
      </c>
    </row>
  </sheetData>
  <mergeCells count="6">
    <mergeCell ref="A24:G24"/>
    <mergeCell ref="A6:G6"/>
    <mergeCell ref="J1:P1"/>
    <mergeCell ref="J6:P6"/>
    <mergeCell ref="A22:G22"/>
    <mergeCell ref="A1:G1"/>
  </mergeCells>
  <phoneticPr fontId="1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395CD-10AB-497F-B7BE-84B94E4628DB}">
  <dimension ref="A1:O26"/>
  <sheetViews>
    <sheetView workbookViewId="0">
      <selection sqref="A1:F1"/>
    </sheetView>
  </sheetViews>
  <sheetFormatPr defaultRowHeight="18.75" x14ac:dyDescent="0.4"/>
  <cols>
    <col min="1" max="1" width="11" bestFit="1" customWidth="1"/>
    <col min="2" max="4" width="11.125" bestFit="1" customWidth="1"/>
    <col min="5" max="5" width="10.5" bestFit="1" customWidth="1"/>
    <col min="6" max="6" width="7.125" bestFit="1" customWidth="1"/>
    <col min="9" max="9" width="11" bestFit="1" customWidth="1"/>
    <col min="10" max="12" width="11.125" bestFit="1" customWidth="1"/>
    <col min="13" max="13" width="10.5" bestFit="1" customWidth="1"/>
    <col min="14" max="14" width="7.125" bestFit="1" customWidth="1"/>
  </cols>
  <sheetData>
    <row r="1" spans="1:15" ht="25.5" x14ac:dyDescent="0.4">
      <c r="A1" s="23" t="s">
        <v>32</v>
      </c>
      <c r="B1" s="24"/>
      <c r="C1" s="24"/>
      <c r="D1" s="24"/>
      <c r="E1" s="24"/>
      <c r="F1" s="25"/>
      <c r="G1" s="12"/>
      <c r="H1" s="12"/>
      <c r="I1" s="23" t="s">
        <v>35</v>
      </c>
      <c r="J1" s="24"/>
      <c r="K1" s="24"/>
      <c r="L1" s="24"/>
      <c r="M1" s="24"/>
      <c r="N1" s="25"/>
      <c r="O1" s="12"/>
    </row>
    <row r="3" spans="1:15" x14ac:dyDescent="0.4">
      <c r="A3" t="s">
        <v>36</v>
      </c>
    </row>
    <row r="5" spans="1:15" x14ac:dyDescent="0.4">
      <c r="A5" s="20" t="s">
        <v>37</v>
      </c>
      <c r="B5" s="20"/>
      <c r="C5" s="20"/>
      <c r="D5" s="20"/>
      <c r="E5" s="20"/>
      <c r="I5" s="20" t="s">
        <v>37</v>
      </c>
      <c r="J5" s="20"/>
      <c r="K5" s="20"/>
      <c r="L5" s="20"/>
      <c r="M5" s="20"/>
    </row>
    <row r="6" spans="1:15" x14ac:dyDescent="0.4">
      <c r="A6" s="21" t="s">
        <v>18</v>
      </c>
      <c r="B6" s="21">
        <v>1</v>
      </c>
      <c r="C6" s="21">
        <v>2</v>
      </c>
      <c r="D6" s="21">
        <v>3</v>
      </c>
      <c r="E6" s="21">
        <v>4</v>
      </c>
      <c r="I6" s="21" t="s">
        <v>18</v>
      </c>
      <c r="J6" s="21">
        <v>1</v>
      </c>
      <c r="K6" s="21">
        <v>2</v>
      </c>
      <c r="L6" s="21">
        <v>3</v>
      </c>
      <c r="M6" s="21">
        <v>4</v>
      </c>
    </row>
    <row r="7" spans="1:15" x14ac:dyDescent="0.4">
      <c r="A7" s="14" t="s">
        <v>19</v>
      </c>
      <c r="B7" s="14" t="s">
        <v>54</v>
      </c>
      <c r="C7" s="14" t="s">
        <v>55</v>
      </c>
      <c r="D7" s="14" t="s">
        <v>12</v>
      </c>
      <c r="E7" s="14" t="s">
        <v>56</v>
      </c>
      <c r="I7" s="14" t="s">
        <v>19</v>
      </c>
      <c r="J7" s="14" t="s">
        <v>12</v>
      </c>
      <c r="K7" s="14" t="s">
        <v>13</v>
      </c>
      <c r="L7" s="14" t="s">
        <v>14</v>
      </c>
      <c r="M7" s="14" t="s">
        <v>15</v>
      </c>
    </row>
    <row r="9" spans="1:15" x14ac:dyDescent="0.4">
      <c r="A9" s="18" t="s">
        <v>16</v>
      </c>
      <c r="B9" s="18"/>
      <c r="C9" s="18"/>
      <c r="D9" s="18"/>
      <c r="E9" s="18"/>
      <c r="F9" s="18"/>
      <c r="I9" s="18" t="s">
        <v>16</v>
      </c>
      <c r="J9" s="18"/>
      <c r="K9" s="18"/>
      <c r="L9" s="18"/>
      <c r="M9" s="18"/>
      <c r="N9" s="18"/>
    </row>
    <row r="10" spans="1:15" x14ac:dyDescent="0.4">
      <c r="A10" s="21" t="s">
        <v>1</v>
      </c>
      <c r="B10" s="27">
        <v>44320</v>
      </c>
      <c r="C10" s="27">
        <v>44321</v>
      </c>
      <c r="D10" s="27">
        <v>44322</v>
      </c>
      <c r="E10" s="27">
        <v>44323</v>
      </c>
      <c r="F10" s="21" t="s">
        <v>17</v>
      </c>
      <c r="I10" s="21" t="s">
        <v>1</v>
      </c>
      <c r="J10" s="27">
        <v>44320</v>
      </c>
      <c r="K10" s="27">
        <v>44321</v>
      </c>
      <c r="L10" s="27">
        <v>44322</v>
      </c>
      <c r="M10" s="27">
        <v>44323</v>
      </c>
      <c r="N10" s="21" t="s">
        <v>17</v>
      </c>
    </row>
    <row r="11" spans="1:15" x14ac:dyDescent="0.4">
      <c r="A11" s="14" t="s">
        <v>18</v>
      </c>
      <c r="B11" s="14">
        <v>4</v>
      </c>
      <c r="C11" s="14">
        <v>3</v>
      </c>
      <c r="D11" s="14">
        <v>4</v>
      </c>
      <c r="E11" s="14">
        <v>1</v>
      </c>
      <c r="F11" s="14" t="s">
        <v>11</v>
      </c>
      <c r="I11" s="14" t="s">
        <v>18</v>
      </c>
      <c r="J11" s="14">
        <v>4</v>
      </c>
      <c r="K11" s="14">
        <v>3</v>
      </c>
      <c r="L11" s="14">
        <v>4</v>
      </c>
      <c r="M11" s="14">
        <v>1</v>
      </c>
      <c r="N11" s="14" t="s">
        <v>11</v>
      </c>
    </row>
    <row r="12" spans="1:15" x14ac:dyDescent="0.4">
      <c r="A12" s="2" t="s">
        <v>19</v>
      </c>
      <c r="B12" s="2"/>
      <c r="C12" s="2"/>
      <c r="D12" s="2"/>
      <c r="E12" s="2"/>
      <c r="F12" s="2" t="s">
        <v>11</v>
      </c>
      <c r="I12" s="2" t="s">
        <v>19</v>
      </c>
      <c r="J12" s="2"/>
      <c r="K12" s="2"/>
      <c r="L12" s="2"/>
      <c r="M12" s="2"/>
      <c r="N12" s="2" t="s">
        <v>11</v>
      </c>
    </row>
    <row r="13" spans="1:15" x14ac:dyDescent="0.4">
      <c r="A13" s="2" t="s">
        <v>5</v>
      </c>
      <c r="B13" s="13">
        <v>1269</v>
      </c>
      <c r="C13" s="13">
        <v>5250</v>
      </c>
      <c r="D13" s="13">
        <v>2200</v>
      </c>
      <c r="E13" s="13">
        <v>1080</v>
      </c>
      <c r="F13" s="13">
        <v>9799</v>
      </c>
      <c r="I13" s="2" t="s">
        <v>5</v>
      </c>
      <c r="J13" s="13">
        <v>1269</v>
      </c>
      <c r="K13" s="13">
        <v>5250</v>
      </c>
      <c r="L13" s="13">
        <v>2200</v>
      </c>
      <c r="M13" s="13">
        <v>1080</v>
      </c>
      <c r="N13" s="13">
        <v>9799</v>
      </c>
    </row>
    <row r="15" spans="1:15" ht="25.5" x14ac:dyDescent="0.4">
      <c r="A15" s="23" t="s">
        <v>33</v>
      </c>
      <c r="B15" s="24"/>
      <c r="C15" s="24"/>
      <c r="D15" s="24"/>
      <c r="E15" s="24"/>
      <c r="F15" s="25"/>
    </row>
    <row r="17" spans="1:6" x14ac:dyDescent="0.4">
      <c r="A17" s="20" t="s">
        <v>37</v>
      </c>
      <c r="B17" s="20"/>
      <c r="C17" s="20"/>
      <c r="D17" s="20"/>
      <c r="E17" s="20"/>
    </row>
    <row r="18" spans="1:6" x14ac:dyDescent="0.4">
      <c r="A18" s="21" t="s">
        <v>18</v>
      </c>
      <c r="B18" s="21">
        <v>1</v>
      </c>
      <c r="C18" s="21">
        <v>2</v>
      </c>
      <c r="D18" s="21">
        <v>3</v>
      </c>
      <c r="E18" s="21">
        <v>4</v>
      </c>
    </row>
    <row r="19" spans="1:6" x14ac:dyDescent="0.4">
      <c r="A19" s="14" t="s">
        <v>19</v>
      </c>
      <c r="B19" s="14" t="s">
        <v>12</v>
      </c>
      <c r="C19" s="14" t="s">
        <v>13</v>
      </c>
      <c r="D19" s="14" t="s">
        <v>14</v>
      </c>
      <c r="E19" s="14" t="s">
        <v>15</v>
      </c>
    </row>
    <row r="21" spans="1:6" x14ac:dyDescent="0.4">
      <c r="A21" s="18" t="s">
        <v>16</v>
      </c>
      <c r="B21" s="18"/>
      <c r="C21" s="18"/>
      <c r="D21" s="18"/>
      <c r="E21" s="18"/>
      <c r="F21" s="18"/>
    </row>
    <row r="22" spans="1:6" x14ac:dyDescent="0.4">
      <c r="A22" s="21" t="s">
        <v>1</v>
      </c>
      <c r="B22" s="27">
        <v>44320</v>
      </c>
      <c r="C22" s="27">
        <v>44321</v>
      </c>
      <c r="D22" s="27">
        <v>44322</v>
      </c>
      <c r="E22" s="27">
        <v>44323</v>
      </c>
      <c r="F22" s="21" t="s">
        <v>17</v>
      </c>
    </row>
    <row r="23" spans="1:6" x14ac:dyDescent="0.4">
      <c r="A23" s="14" t="s">
        <v>18</v>
      </c>
      <c r="B23" s="14">
        <v>4</v>
      </c>
      <c r="C23" s="14">
        <v>3</v>
      </c>
      <c r="D23" s="14">
        <v>4</v>
      </c>
      <c r="E23" s="14">
        <v>1</v>
      </c>
      <c r="F23" s="14" t="s">
        <v>11</v>
      </c>
    </row>
    <row r="24" spans="1:6" x14ac:dyDescent="0.4">
      <c r="A24" s="2" t="s">
        <v>19</v>
      </c>
      <c r="B24" s="2" t="str">
        <f>HLOOKUP(B23,$B$18:$E$19,2,0)</f>
        <v>交際費</v>
      </c>
      <c r="C24" s="2" t="str">
        <f t="shared" ref="C24:E24" si="0">HLOOKUP(C23,$B$18:$E$19,2,0)</f>
        <v>福利厚生費</v>
      </c>
      <c r="D24" s="2" t="str">
        <f t="shared" si="0"/>
        <v>交際費</v>
      </c>
      <c r="E24" s="2" t="str">
        <f t="shared" si="0"/>
        <v>旅費交通費</v>
      </c>
      <c r="F24" s="2" t="s">
        <v>11</v>
      </c>
    </row>
    <row r="25" spans="1:6" x14ac:dyDescent="0.4">
      <c r="A25" s="2" t="s">
        <v>5</v>
      </c>
      <c r="B25" s="13">
        <v>1269</v>
      </c>
      <c r="C25" s="13">
        <v>5250</v>
      </c>
      <c r="D25" s="13">
        <v>2200</v>
      </c>
      <c r="E25" s="13">
        <v>1080</v>
      </c>
      <c r="F25" s="13">
        <v>9799</v>
      </c>
    </row>
    <row r="26" spans="1:6" ht="24" x14ac:dyDescent="0.4">
      <c r="B26" s="15" t="str">
        <f ca="1">_xlfn.FORMULATEXT(B24)</f>
        <v>=HLOOKUP(B23,$B$18:$E$19,2,0)</v>
      </c>
    </row>
  </sheetData>
  <mergeCells count="9">
    <mergeCell ref="I1:N1"/>
    <mergeCell ref="A15:F15"/>
    <mergeCell ref="A17:E17"/>
    <mergeCell ref="A21:F21"/>
    <mergeCell ref="A9:F9"/>
    <mergeCell ref="A5:E5"/>
    <mergeCell ref="A1:F1"/>
    <mergeCell ref="I5:M5"/>
    <mergeCell ref="I9:N9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420D6-4C91-47F8-86EF-0C2B1E5511B5}">
  <dimension ref="A1:AE22"/>
  <sheetViews>
    <sheetView tabSelected="1" workbookViewId="0">
      <selection activeCell="A16" sqref="A16"/>
    </sheetView>
  </sheetViews>
  <sheetFormatPr defaultRowHeight="18.75" x14ac:dyDescent="0.4"/>
  <cols>
    <col min="1" max="7" width="7.375" customWidth="1"/>
    <col min="8" max="8" width="4.25" customWidth="1"/>
    <col min="9" max="15" width="7.375" customWidth="1"/>
  </cols>
  <sheetData>
    <row r="1" spans="1:31" ht="25.5" x14ac:dyDescent="0.4">
      <c r="A1" s="19" t="s">
        <v>32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Q1" s="19" t="s">
        <v>35</v>
      </c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3" spans="1:31" x14ac:dyDescent="0.4">
      <c r="A3" s="26" t="s">
        <v>57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31" x14ac:dyDescent="0.4">
      <c r="A4" s="26" t="s">
        <v>58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6" spans="1:31" x14ac:dyDescent="0.4">
      <c r="A6" s="21" t="s">
        <v>20</v>
      </c>
      <c r="B6" s="21" t="s">
        <v>21</v>
      </c>
      <c r="C6" s="21" t="s">
        <v>22</v>
      </c>
      <c r="D6" s="21" t="s">
        <v>23</v>
      </c>
      <c r="E6" s="21" t="s">
        <v>24</v>
      </c>
      <c r="F6" s="21" t="s">
        <v>25</v>
      </c>
      <c r="G6" s="21" t="s">
        <v>31</v>
      </c>
      <c r="I6" s="21" t="s">
        <v>20</v>
      </c>
      <c r="J6" s="21" t="s">
        <v>26</v>
      </c>
      <c r="K6" s="21" t="s">
        <v>27</v>
      </c>
      <c r="L6" s="21" t="s">
        <v>28</v>
      </c>
      <c r="M6" s="21" t="s">
        <v>29</v>
      </c>
      <c r="N6" s="21" t="s">
        <v>30</v>
      </c>
      <c r="O6" s="21" t="s">
        <v>31</v>
      </c>
      <c r="Q6" s="21" t="s">
        <v>20</v>
      </c>
      <c r="R6" s="21" t="s">
        <v>21</v>
      </c>
      <c r="S6" s="21" t="s">
        <v>22</v>
      </c>
      <c r="T6" s="21" t="s">
        <v>23</v>
      </c>
      <c r="U6" s="21" t="s">
        <v>24</v>
      </c>
      <c r="V6" s="21" t="s">
        <v>25</v>
      </c>
      <c r="W6" s="21" t="s">
        <v>31</v>
      </c>
      <c r="Y6" s="21" t="s">
        <v>20</v>
      </c>
      <c r="Z6" s="21" t="s">
        <v>26</v>
      </c>
      <c r="AA6" s="21" t="s">
        <v>27</v>
      </c>
      <c r="AB6" s="21" t="s">
        <v>28</v>
      </c>
      <c r="AC6" s="21" t="s">
        <v>29</v>
      </c>
      <c r="AD6" s="21" t="s">
        <v>30</v>
      </c>
      <c r="AE6" s="21" t="s">
        <v>31</v>
      </c>
    </row>
    <row r="7" spans="1:31" ht="19.5" thickBot="1" x14ac:dyDescent="0.45">
      <c r="A7" s="3" t="s">
        <v>26</v>
      </c>
      <c r="B7" s="2">
        <v>89</v>
      </c>
      <c r="C7" s="2">
        <v>85</v>
      </c>
      <c r="D7" s="2">
        <v>58</v>
      </c>
      <c r="E7" s="2">
        <v>85</v>
      </c>
      <c r="F7" s="2">
        <v>51</v>
      </c>
      <c r="G7" s="4">
        <f t="shared" ref="G7:G12" si="0">SUM(B7:F7)</f>
        <v>368</v>
      </c>
      <c r="I7" s="5"/>
      <c r="J7" s="6"/>
      <c r="K7" s="6"/>
      <c r="L7" s="6"/>
      <c r="M7" s="6"/>
      <c r="N7" s="6"/>
      <c r="O7" s="7"/>
      <c r="Q7" s="3" t="s">
        <v>26</v>
      </c>
      <c r="R7" s="2">
        <v>89</v>
      </c>
      <c r="S7" s="2">
        <v>85</v>
      </c>
      <c r="T7" s="2">
        <v>58</v>
      </c>
      <c r="U7" s="2">
        <v>85</v>
      </c>
      <c r="V7" s="2">
        <v>51</v>
      </c>
      <c r="W7" s="4">
        <f t="shared" ref="W7:W12" si="1">SUM(R7:V7)</f>
        <v>368</v>
      </c>
      <c r="Y7" s="5"/>
      <c r="Z7" s="6"/>
      <c r="AA7" s="6"/>
      <c r="AB7" s="6"/>
      <c r="AC7" s="6"/>
      <c r="AD7" s="6"/>
      <c r="AE7" s="7"/>
    </row>
    <row r="8" spans="1:31" x14ac:dyDescent="0.4">
      <c r="A8" s="3" t="s">
        <v>27</v>
      </c>
      <c r="B8" s="2">
        <v>96</v>
      </c>
      <c r="C8" s="2">
        <v>84</v>
      </c>
      <c r="D8" s="2">
        <v>47</v>
      </c>
      <c r="E8" s="2">
        <v>64</v>
      </c>
      <c r="F8" s="2">
        <v>96</v>
      </c>
      <c r="G8" s="4">
        <f t="shared" si="0"/>
        <v>387</v>
      </c>
      <c r="Q8" s="3" t="s">
        <v>27</v>
      </c>
      <c r="R8" s="2">
        <v>96</v>
      </c>
      <c r="S8" s="2">
        <v>84</v>
      </c>
      <c r="T8" s="2">
        <v>47</v>
      </c>
      <c r="U8" s="2">
        <v>64</v>
      </c>
      <c r="V8" s="2">
        <v>96</v>
      </c>
      <c r="W8" s="4">
        <f t="shared" si="1"/>
        <v>387</v>
      </c>
    </row>
    <row r="9" spans="1:31" x14ac:dyDescent="0.4">
      <c r="A9" s="3" t="s">
        <v>28</v>
      </c>
      <c r="B9" s="2">
        <v>78</v>
      </c>
      <c r="C9" s="2">
        <v>58</v>
      </c>
      <c r="D9" s="2">
        <v>59</v>
      </c>
      <c r="E9" s="2">
        <v>58</v>
      </c>
      <c r="F9" s="2">
        <v>43</v>
      </c>
      <c r="G9" s="4">
        <f t="shared" si="0"/>
        <v>296</v>
      </c>
      <c r="Q9" s="3" t="s">
        <v>28</v>
      </c>
      <c r="R9" s="2">
        <v>78</v>
      </c>
      <c r="S9" s="2">
        <v>58</v>
      </c>
      <c r="T9" s="2">
        <v>59</v>
      </c>
      <c r="U9" s="2">
        <v>58</v>
      </c>
      <c r="V9" s="2">
        <v>43</v>
      </c>
      <c r="W9" s="4">
        <f t="shared" si="1"/>
        <v>296</v>
      </c>
    </row>
    <row r="10" spans="1:31" x14ac:dyDescent="0.4">
      <c r="A10" s="3" t="s">
        <v>29</v>
      </c>
      <c r="B10" s="2">
        <v>67</v>
      </c>
      <c r="C10" s="2">
        <v>73</v>
      </c>
      <c r="D10" s="2">
        <v>53</v>
      </c>
      <c r="E10" s="2">
        <v>58</v>
      </c>
      <c r="F10" s="2">
        <v>69</v>
      </c>
      <c r="G10" s="4">
        <f t="shared" si="0"/>
        <v>320</v>
      </c>
      <c r="Q10" s="3" t="s">
        <v>29</v>
      </c>
      <c r="R10" s="2">
        <v>67</v>
      </c>
      <c r="S10" s="2">
        <v>73</v>
      </c>
      <c r="T10" s="2">
        <v>53</v>
      </c>
      <c r="U10" s="2">
        <v>58</v>
      </c>
      <c r="V10" s="2">
        <v>69</v>
      </c>
      <c r="W10" s="4">
        <f t="shared" si="1"/>
        <v>320</v>
      </c>
    </row>
    <row r="11" spans="1:31" x14ac:dyDescent="0.4">
      <c r="A11" s="3" t="s">
        <v>30</v>
      </c>
      <c r="B11" s="2">
        <v>33</v>
      </c>
      <c r="C11" s="2">
        <v>48</v>
      </c>
      <c r="D11" s="2">
        <v>51</v>
      </c>
      <c r="E11" s="2">
        <v>50</v>
      </c>
      <c r="F11" s="2">
        <v>44</v>
      </c>
      <c r="G11" s="4">
        <f t="shared" si="0"/>
        <v>226</v>
      </c>
      <c r="Q11" s="3" t="s">
        <v>30</v>
      </c>
      <c r="R11" s="2">
        <v>33</v>
      </c>
      <c r="S11" s="2">
        <v>48</v>
      </c>
      <c r="T11" s="2">
        <v>51</v>
      </c>
      <c r="U11" s="2">
        <v>50</v>
      </c>
      <c r="V11" s="2">
        <v>44</v>
      </c>
      <c r="W11" s="4">
        <f t="shared" si="1"/>
        <v>226</v>
      </c>
    </row>
    <row r="12" spans="1:31" ht="19.5" thickBot="1" x14ac:dyDescent="0.45">
      <c r="A12" s="5" t="s">
        <v>31</v>
      </c>
      <c r="B12" s="6">
        <f>SUM(B7:B11)</f>
        <v>363</v>
      </c>
      <c r="C12" s="6">
        <f>SUM(C7:C11)</f>
        <v>348</v>
      </c>
      <c r="D12" s="6">
        <f>SUM(D7:D11)</f>
        <v>268</v>
      </c>
      <c r="E12" s="6">
        <f>SUM(E7:E11)</f>
        <v>315</v>
      </c>
      <c r="F12" s="6">
        <f>SUM(F7:F11)</f>
        <v>303</v>
      </c>
      <c r="G12" s="7">
        <f t="shared" si="0"/>
        <v>1597</v>
      </c>
      <c r="Q12" s="5" t="s">
        <v>31</v>
      </c>
      <c r="R12" s="6">
        <f>SUM(R7:R11)</f>
        <v>363</v>
      </c>
      <c r="S12" s="6">
        <f>SUM(S7:S11)</f>
        <v>348</v>
      </c>
      <c r="T12" s="6">
        <f>SUM(T7:T11)</f>
        <v>268</v>
      </c>
      <c r="U12" s="6">
        <f>SUM(U7:U11)</f>
        <v>315</v>
      </c>
      <c r="V12" s="6">
        <f>SUM(V7:V11)</f>
        <v>303</v>
      </c>
      <c r="W12" s="7">
        <f t="shared" si="1"/>
        <v>1597</v>
      </c>
    </row>
    <row r="14" spans="1:31" ht="25.5" x14ac:dyDescent="0.4">
      <c r="A14" s="19" t="s">
        <v>33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6" spans="1:31" x14ac:dyDescent="0.4">
      <c r="A16" s="21" t="s">
        <v>20</v>
      </c>
      <c r="B16" s="21" t="s">
        <v>21</v>
      </c>
      <c r="C16" s="21" t="s">
        <v>22</v>
      </c>
      <c r="D16" s="21" t="s">
        <v>23</v>
      </c>
      <c r="E16" s="21" t="s">
        <v>24</v>
      </c>
      <c r="F16" s="21" t="s">
        <v>25</v>
      </c>
      <c r="G16" s="21" t="s">
        <v>31</v>
      </c>
      <c r="I16" s="21" t="s">
        <v>20</v>
      </c>
      <c r="J16" s="21" t="s">
        <v>26</v>
      </c>
      <c r="K16" s="21" t="s">
        <v>27</v>
      </c>
      <c r="L16" s="21" t="s">
        <v>28</v>
      </c>
      <c r="M16" s="21" t="s">
        <v>29</v>
      </c>
      <c r="N16" s="21" t="s">
        <v>30</v>
      </c>
      <c r="O16" s="21" t="s">
        <v>31</v>
      </c>
    </row>
    <row r="17" spans="1:15" ht="19.5" thickBot="1" x14ac:dyDescent="0.45">
      <c r="A17" s="3" t="s">
        <v>26</v>
      </c>
      <c r="B17" s="2">
        <v>89</v>
      </c>
      <c r="C17" s="2">
        <v>85</v>
      </c>
      <c r="D17" s="2">
        <v>58</v>
      </c>
      <c r="E17" s="2">
        <v>85</v>
      </c>
      <c r="F17" s="2">
        <v>51</v>
      </c>
      <c r="G17" s="4">
        <f t="shared" ref="G17:G22" si="2">SUM(B17:F17)</f>
        <v>368</v>
      </c>
      <c r="I17" s="5" t="s">
        <v>0</v>
      </c>
      <c r="J17" s="6">
        <f>IF(I$17="","",HLOOKUP(I$17,$B$16:$F$22,2,0))</f>
        <v>85</v>
      </c>
      <c r="K17" s="6">
        <f>IF($I$17="","",HLOOKUP($I$17,$B$16:$F$22,3,0))</f>
        <v>64</v>
      </c>
      <c r="L17" s="6">
        <f>IF($I$17="","",HLOOKUP($I$17,$B$16:$F$22,4,0))</f>
        <v>58</v>
      </c>
      <c r="M17" s="6">
        <f>IF($I$17="","",HLOOKUP($I$17,$B$16:$F$22,5,0))</f>
        <v>58</v>
      </c>
      <c r="N17" s="6">
        <f>IF($I$17="","",HLOOKUP($I$17,$B$16:$F$22,6,0))</f>
        <v>50</v>
      </c>
      <c r="O17" s="7">
        <f>IF($I$17="","",HLOOKUP($I$17,$B$16:$F$22,7,0))</f>
        <v>315</v>
      </c>
    </row>
    <row r="18" spans="1:15" ht="24" x14ac:dyDescent="0.4">
      <c r="A18" s="3" t="s">
        <v>27</v>
      </c>
      <c r="B18" s="2">
        <v>96</v>
      </c>
      <c r="C18" s="2">
        <v>84</v>
      </c>
      <c r="D18" s="2">
        <v>47</v>
      </c>
      <c r="E18" s="2">
        <v>64</v>
      </c>
      <c r="F18" s="2">
        <v>96</v>
      </c>
      <c r="G18" s="4">
        <f t="shared" si="2"/>
        <v>387</v>
      </c>
      <c r="J18" s="15" t="str">
        <f ca="1">_xlfn.FORMULATEXT(J17)</f>
        <v>=IF(I$17="","",HLOOKUP(I$17,$B$16:$F$22,2,0))</v>
      </c>
    </row>
    <row r="19" spans="1:15" x14ac:dyDescent="0.4">
      <c r="A19" s="3" t="s">
        <v>28</v>
      </c>
      <c r="B19" s="2">
        <v>78</v>
      </c>
      <c r="C19" s="2">
        <v>58</v>
      </c>
      <c r="D19" s="2">
        <v>59</v>
      </c>
      <c r="E19" s="2">
        <v>58</v>
      </c>
      <c r="F19" s="2">
        <v>43</v>
      </c>
      <c r="G19" s="4">
        <f t="shared" si="2"/>
        <v>296</v>
      </c>
    </row>
    <row r="20" spans="1:15" x14ac:dyDescent="0.4">
      <c r="A20" s="3" t="s">
        <v>29</v>
      </c>
      <c r="B20" s="2">
        <v>67</v>
      </c>
      <c r="C20" s="2">
        <v>73</v>
      </c>
      <c r="D20" s="2">
        <v>53</v>
      </c>
      <c r="E20" s="2">
        <v>58</v>
      </c>
      <c r="F20" s="2">
        <v>69</v>
      </c>
      <c r="G20" s="4">
        <f t="shared" si="2"/>
        <v>320</v>
      </c>
    </row>
    <row r="21" spans="1:15" x14ac:dyDescent="0.4">
      <c r="A21" s="3" t="s">
        <v>30</v>
      </c>
      <c r="B21" s="2">
        <v>33</v>
      </c>
      <c r="C21" s="2">
        <v>48</v>
      </c>
      <c r="D21" s="2">
        <v>51</v>
      </c>
      <c r="E21" s="2">
        <v>50</v>
      </c>
      <c r="F21" s="2">
        <v>44</v>
      </c>
      <c r="G21" s="4">
        <f t="shared" si="2"/>
        <v>226</v>
      </c>
    </row>
    <row r="22" spans="1:15" ht="19.5" thickBot="1" x14ac:dyDescent="0.45">
      <c r="A22" s="5" t="s">
        <v>31</v>
      </c>
      <c r="B22" s="6">
        <f>SUM(B17:B21)</f>
        <v>363</v>
      </c>
      <c r="C22" s="6">
        <f>SUM(C17:C21)</f>
        <v>348</v>
      </c>
      <c r="D22" s="6">
        <f>SUM(D17:D21)</f>
        <v>268</v>
      </c>
      <c r="E22" s="6">
        <f>SUM(E17:E21)</f>
        <v>315</v>
      </c>
      <c r="F22" s="6">
        <f>SUM(F17:F21)</f>
        <v>303</v>
      </c>
      <c r="G22" s="7">
        <f t="shared" si="2"/>
        <v>1597</v>
      </c>
    </row>
  </sheetData>
  <mergeCells count="5">
    <mergeCell ref="A14:O14"/>
    <mergeCell ref="A1:O1"/>
    <mergeCell ref="A3:O3"/>
    <mergeCell ref="A4:O4"/>
    <mergeCell ref="Q1:AE1"/>
  </mergeCells>
  <phoneticPr fontId="1"/>
  <dataValidations count="1">
    <dataValidation type="list" allowBlank="1" showInputMessage="1" showErrorMessage="1" sqref="I17" xr:uid="{972F66A4-F274-4CF8-B67B-F5F5D0E64C8A}">
      <formula1>$B$6:$F$6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練習１</vt:lpstr>
      <vt:lpstr>練習２</vt:lpstr>
      <vt:lpstr>練習３</vt:lpstr>
      <vt:lpstr>練習４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　智子</dc:creator>
  <cp:lastModifiedBy>清水 智子</cp:lastModifiedBy>
  <dcterms:created xsi:type="dcterms:W3CDTF">2022-01-22T00:36:13Z</dcterms:created>
  <dcterms:modified xsi:type="dcterms:W3CDTF">2023-02-06T14:03:19Z</dcterms:modified>
</cp:coreProperties>
</file>